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4820" yWindow="1140" windowWidth="13180" windowHeight="17180" tabRatio="500"/>
  </bookViews>
  <sheets>
    <sheet name="Sheet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I6" i="1"/>
  <c r="I41"/>
  <c r="I39"/>
  <c r="I35"/>
  <c r="I33"/>
  <c r="I27"/>
  <c r="I37"/>
  <c r="I31"/>
  <c r="I29"/>
  <c r="I16"/>
  <c r="I22"/>
  <c r="I18"/>
  <c r="I14"/>
  <c r="I12"/>
  <c r="I10"/>
  <c r="I8"/>
  <c r="I20"/>
</calcChain>
</file>

<file path=xl/sharedStrings.xml><?xml version="1.0" encoding="utf-8"?>
<sst xmlns="http://schemas.openxmlformats.org/spreadsheetml/2006/main" count="28" uniqueCount="28">
  <si>
    <r>
      <t>2014 Conservation Commission Priorities</t>
    </r>
    <r>
      <rPr>
        <sz val="10"/>
        <rFont val="Verdana"/>
      </rPr>
      <t xml:space="preserve"> </t>
    </r>
    <phoneticPr fontId="2" type="noConversion"/>
  </si>
  <si>
    <t>Great Pond steps</t>
    <phoneticPr fontId="2" type="noConversion"/>
  </si>
  <si>
    <t>Winnick Wds loop</t>
    <phoneticPr fontId="2" type="noConversion"/>
  </si>
  <si>
    <t>Trout Brook II</t>
    <phoneticPr fontId="2" type="noConversion"/>
  </si>
  <si>
    <t>Signage</t>
    <phoneticPr fontId="2" type="noConversion"/>
  </si>
  <si>
    <t>Gull Crest mud hole</t>
    <phoneticPr fontId="2" type="noConversion"/>
  </si>
  <si>
    <t>Town Farm Trail</t>
    <phoneticPr fontId="2" type="noConversion"/>
  </si>
  <si>
    <t>Invasives</t>
    <phoneticPr fontId="2" type="noConversion"/>
  </si>
  <si>
    <t>Accessibility</t>
    <phoneticPr fontId="2" type="noConversion"/>
  </si>
  <si>
    <t>Town Center Trail</t>
    <phoneticPr fontId="2" type="noConversion"/>
  </si>
  <si>
    <t>Shovel Ready</t>
    <phoneticPr fontId="2" type="noConversion"/>
  </si>
  <si>
    <t>Other</t>
    <phoneticPr fontId="2" type="noConversion"/>
  </si>
  <si>
    <t>1, 2, 3, 5, 6</t>
    <phoneticPr fontId="2" type="noConversion"/>
  </si>
  <si>
    <t>#14 Spurwink River</t>
    <phoneticPr fontId="2" type="noConversion"/>
  </si>
  <si>
    <t>Scott Dyer Trail</t>
    <phoneticPr fontId="2" type="noConversion"/>
  </si>
  <si>
    <t>#10 Rob Woods/Rt 77</t>
    <phoneticPr fontId="2" type="noConversion"/>
  </si>
  <si>
    <t>#3 Canterbury</t>
    <phoneticPr fontId="2" type="noConversion"/>
  </si>
  <si>
    <t>#1, 5 Loveitt Woods</t>
    <phoneticPr fontId="2" type="noConversion"/>
  </si>
  <si>
    <t>Boat Rack</t>
    <phoneticPr fontId="2" type="noConversion"/>
  </si>
  <si>
    <t>#23 Surfside survey</t>
    <phoneticPr fontId="2" type="noConversion"/>
  </si>
  <si>
    <t>Wacksman</t>
    <phoneticPr fontId="2" type="noConversion"/>
  </si>
  <si>
    <t>Bauman</t>
    <phoneticPr fontId="2" type="noConversion"/>
  </si>
  <si>
    <t>Blair</t>
    <phoneticPr fontId="2" type="noConversion"/>
  </si>
  <si>
    <t>Donegan</t>
    <phoneticPr fontId="2" type="noConversion"/>
  </si>
  <si>
    <t>Planinsek</t>
    <phoneticPr fontId="2" type="noConversion"/>
  </si>
  <si>
    <t>Matzkin</t>
    <phoneticPr fontId="2" type="noConversion"/>
  </si>
  <si>
    <t>Tasse</t>
    <phoneticPr fontId="2" type="noConversion"/>
  </si>
  <si>
    <t>Priority score</t>
    <phoneticPr fontId="2" type="noConversion"/>
  </si>
</sst>
</file>

<file path=xl/styles.xml><?xml version="1.0" encoding="utf-8"?>
<styleSheet xmlns="http://schemas.openxmlformats.org/spreadsheetml/2006/main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0.0"/>
    <numFmt numFmtId="166" formatCode="0.0"/>
  </numFmts>
  <fonts count="4">
    <font>
      <sz val="10"/>
      <name val="Verdana"/>
    </font>
    <font>
      <b/>
      <sz val="10"/>
      <name val="Verdana"/>
    </font>
    <font>
      <sz val="8"/>
      <name val="Verdana"/>
    </font>
    <font>
      <u/>
      <sz val="10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 applyAlignment="1">
      <alignment textRotation="41"/>
    </xf>
    <xf numFmtId="0" fontId="0" fillId="0" borderId="0" xfId="0" applyAlignment="1">
      <alignment textRotation="60"/>
    </xf>
    <xf numFmtId="165" fontId="0" fillId="0" borderId="0" xfId="0" applyNumberFormat="1"/>
    <xf numFmtId="165" fontId="0" fillId="0" borderId="0" xfId="0" applyNumberFormat="1" applyAlignment="1">
      <alignment textRotation="60" wrapText="1"/>
    </xf>
    <xf numFmtId="166" fontId="0" fillId="0" borderId="0" xfId="0" applyNumberForma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I41"/>
  <sheetViews>
    <sheetView tabSelected="1" topLeftCell="A5" zoomScale="125" workbookViewId="0">
      <selection activeCell="G14" sqref="G14"/>
    </sheetView>
  </sheetViews>
  <sheetFormatPr baseColWidth="10" defaultRowHeight="13"/>
  <cols>
    <col min="1" max="1" width="17.42578125" customWidth="1"/>
    <col min="2" max="2" width="6.140625" customWidth="1"/>
    <col min="3" max="3" width="5.5703125" customWidth="1"/>
    <col min="4" max="4" width="4.28515625" customWidth="1"/>
    <col min="5" max="6" width="6.140625" customWidth="1"/>
    <col min="7" max="7" width="5.42578125" customWidth="1"/>
    <col min="8" max="8" width="4.140625" customWidth="1"/>
    <col min="9" max="9" width="7.5703125" style="5" customWidth="1"/>
  </cols>
  <sheetData>
    <row r="1" spans="1:9">
      <c r="A1" s="1" t="s">
        <v>0</v>
      </c>
    </row>
    <row r="2" spans="1:9">
      <c r="A2" s="1"/>
    </row>
    <row r="3" spans="1:9" s="3" customFormat="1" ht="61" customHeight="1">
      <c r="B3" s="4" t="s">
        <v>20</v>
      </c>
      <c r="C3" s="4" t="s">
        <v>21</v>
      </c>
      <c r="D3" s="4" t="s">
        <v>22</v>
      </c>
      <c r="E3" s="4" t="s">
        <v>23</v>
      </c>
      <c r="F3" s="4" t="s">
        <v>24</v>
      </c>
      <c r="G3" s="4" t="s">
        <v>25</v>
      </c>
      <c r="H3" s="4" t="s">
        <v>26</v>
      </c>
      <c r="I3" s="6" t="s">
        <v>27</v>
      </c>
    </row>
    <row r="4" spans="1:9">
      <c r="A4" s="2" t="s">
        <v>10</v>
      </c>
    </row>
    <row r="6" spans="1:9">
      <c r="A6" t="s">
        <v>1</v>
      </c>
      <c r="B6">
        <v>3</v>
      </c>
      <c r="C6">
        <v>1</v>
      </c>
      <c r="D6">
        <v>1</v>
      </c>
      <c r="E6">
        <v>3</v>
      </c>
      <c r="F6">
        <v>5</v>
      </c>
      <c r="G6">
        <v>2</v>
      </c>
      <c r="H6">
        <v>2</v>
      </c>
      <c r="I6" s="7">
        <f>SUM(B6:H6)/7</f>
        <v>2.4285714285714284</v>
      </c>
    </row>
    <row r="7" spans="1:9">
      <c r="I7" s="7"/>
    </row>
    <row r="8" spans="1:9">
      <c r="A8" t="s">
        <v>2</v>
      </c>
      <c r="B8">
        <v>2</v>
      </c>
      <c r="F8">
        <v>2</v>
      </c>
      <c r="G8">
        <v>1</v>
      </c>
      <c r="H8">
        <v>1</v>
      </c>
      <c r="I8" s="7">
        <f>SUM(24/7)</f>
        <v>3.4285714285714284</v>
      </c>
    </row>
    <row r="9" spans="1:9">
      <c r="I9" s="7"/>
    </row>
    <row r="10" spans="1:9">
      <c r="A10" t="s">
        <v>4</v>
      </c>
      <c r="C10">
        <v>2</v>
      </c>
      <c r="D10">
        <v>5</v>
      </c>
      <c r="E10">
        <v>4</v>
      </c>
      <c r="F10">
        <v>3</v>
      </c>
      <c r="G10">
        <v>3</v>
      </c>
      <c r="H10">
        <v>3</v>
      </c>
      <c r="I10" s="7">
        <f>SUM(26/7)</f>
        <v>3.7142857142857144</v>
      </c>
    </row>
    <row r="11" spans="1:9">
      <c r="I11" s="7"/>
    </row>
    <row r="12" spans="1:9">
      <c r="A12" t="s">
        <v>5</v>
      </c>
      <c r="B12">
        <v>1</v>
      </c>
      <c r="C12">
        <v>4</v>
      </c>
      <c r="D12">
        <v>2</v>
      </c>
      <c r="F12">
        <v>4</v>
      </c>
      <c r="G12">
        <v>5</v>
      </c>
      <c r="I12" s="7">
        <f>SUM(28/7)</f>
        <v>4</v>
      </c>
    </row>
    <row r="13" spans="1:9">
      <c r="I13" s="7"/>
    </row>
    <row r="14" spans="1:9">
      <c r="A14" t="s">
        <v>6</v>
      </c>
      <c r="C14">
        <v>5</v>
      </c>
      <c r="F14">
        <v>1</v>
      </c>
      <c r="G14">
        <v>4</v>
      </c>
      <c r="H14">
        <v>4</v>
      </c>
      <c r="I14" s="7">
        <f>SUM(32/7)</f>
        <v>4.5714285714285712</v>
      </c>
    </row>
    <row r="15" spans="1:9">
      <c r="I15" s="7"/>
    </row>
    <row r="16" spans="1:9">
      <c r="A16" t="s">
        <v>9</v>
      </c>
      <c r="B16">
        <v>4</v>
      </c>
      <c r="C16">
        <v>3</v>
      </c>
      <c r="D16">
        <v>3</v>
      </c>
      <c r="I16" s="7">
        <f>SUM(34/7)</f>
        <v>4.8571428571428568</v>
      </c>
    </row>
    <row r="17" spans="1:9">
      <c r="I17" s="7"/>
    </row>
    <row r="18" spans="1:9">
      <c r="A18" t="s">
        <v>7</v>
      </c>
      <c r="E18">
        <v>5</v>
      </c>
      <c r="H18">
        <v>5</v>
      </c>
      <c r="I18" s="7">
        <f>SUM(40/7)</f>
        <v>5.7142857142857144</v>
      </c>
    </row>
    <row r="19" spans="1:9">
      <c r="I19" s="7"/>
    </row>
    <row r="20" spans="1:9">
      <c r="A20" t="s">
        <v>3</v>
      </c>
      <c r="D20">
        <v>4</v>
      </c>
      <c r="I20" s="7">
        <f>SUM(40/7)</f>
        <v>5.7142857142857144</v>
      </c>
    </row>
    <row r="21" spans="1:9">
      <c r="I21" s="7"/>
    </row>
    <row r="22" spans="1:9">
      <c r="A22" t="s">
        <v>8</v>
      </c>
      <c r="B22">
        <v>5</v>
      </c>
      <c r="I22" s="7">
        <f>SUM(41/7)</f>
        <v>5.8571428571428568</v>
      </c>
    </row>
    <row r="23" spans="1:9">
      <c r="I23" s="7"/>
    </row>
    <row r="24" spans="1:9">
      <c r="I24" s="7"/>
    </row>
    <row r="25" spans="1:9">
      <c r="A25" s="2" t="s">
        <v>11</v>
      </c>
      <c r="I25" s="7"/>
    </row>
    <row r="26" spans="1:9">
      <c r="A26" s="2"/>
      <c r="I26" s="7"/>
    </row>
    <row r="27" spans="1:9">
      <c r="A27" t="s">
        <v>15</v>
      </c>
      <c r="B27">
        <v>2</v>
      </c>
      <c r="C27">
        <v>2</v>
      </c>
      <c r="D27">
        <v>3</v>
      </c>
      <c r="E27">
        <v>2</v>
      </c>
      <c r="G27">
        <v>3</v>
      </c>
      <c r="H27">
        <v>2</v>
      </c>
      <c r="I27" s="7">
        <f>SUM(20/7)</f>
        <v>2.8571428571428572</v>
      </c>
    </row>
    <row r="28" spans="1:9">
      <c r="I28" s="7"/>
    </row>
    <row r="29" spans="1:9">
      <c r="A29" t="s">
        <v>12</v>
      </c>
      <c r="B29">
        <v>5</v>
      </c>
      <c r="D29">
        <v>5</v>
      </c>
      <c r="E29">
        <v>1</v>
      </c>
      <c r="F29">
        <v>4</v>
      </c>
      <c r="G29">
        <v>4</v>
      </c>
      <c r="H29">
        <v>1</v>
      </c>
      <c r="I29" s="7">
        <f>SUM(26/7)</f>
        <v>3.7142857142857144</v>
      </c>
    </row>
    <row r="30" spans="1:9">
      <c r="I30" s="7"/>
    </row>
    <row r="31" spans="1:9">
      <c r="A31" t="s">
        <v>13</v>
      </c>
      <c r="B31">
        <v>4</v>
      </c>
      <c r="C31">
        <v>3</v>
      </c>
      <c r="D31">
        <v>1</v>
      </c>
      <c r="G31">
        <v>2</v>
      </c>
      <c r="H31">
        <v>4</v>
      </c>
      <c r="I31" s="7">
        <f>SUM(26/7)</f>
        <v>3.7142857142857144</v>
      </c>
    </row>
    <row r="32" spans="1:9">
      <c r="I32" s="7"/>
    </row>
    <row r="33" spans="1:9">
      <c r="A33" t="s">
        <v>16</v>
      </c>
      <c r="B33">
        <v>1</v>
      </c>
      <c r="C33">
        <v>4</v>
      </c>
      <c r="D33">
        <v>4</v>
      </c>
      <c r="F33">
        <v>3</v>
      </c>
      <c r="G33">
        <v>5</v>
      </c>
      <c r="H33">
        <v>3</v>
      </c>
      <c r="I33" s="7">
        <f>SUM(26/7)</f>
        <v>3.7142857142857144</v>
      </c>
    </row>
    <row r="34" spans="1:9">
      <c r="I34" s="7"/>
    </row>
    <row r="35" spans="1:9">
      <c r="A35" t="s">
        <v>17</v>
      </c>
      <c r="D35">
        <v>5</v>
      </c>
      <c r="F35">
        <v>1</v>
      </c>
      <c r="G35">
        <v>1</v>
      </c>
      <c r="I35" s="7">
        <f>SUM(31/7)</f>
        <v>4.4285714285714288</v>
      </c>
    </row>
    <row r="36" spans="1:9">
      <c r="I36" s="7"/>
    </row>
    <row r="37" spans="1:9">
      <c r="A37" t="s">
        <v>14</v>
      </c>
      <c r="B37">
        <v>3</v>
      </c>
      <c r="C37">
        <v>5</v>
      </c>
      <c r="F37">
        <v>3</v>
      </c>
      <c r="I37" s="7">
        <f>SUM(35/7)</f>
        <v>5</v>
      </c>
    </row>
    <row r="38" spans="1:9">
      <c r="I38" s="7"/>
    </row>
    <row r="39" spans="1:9">
      <c r="A39" t="s">
        <v>18</v>
      </c>
      <c r="C39">
        <v>1</v>
      </c>
      <c r="F39">
        <v>5</v>
      </c>
      <c r="I39" s="7">
        <f>SUM(36/7)</f>
        <v>5.1428571428571432</v>
      </c>
    </row>
    <row r="40" spans="1:9">
      <c r="I40" s="7"/>
    </row>
    <row r="41" spans="1:9">
      <c r="A41" t="s">
        <v>19</v>
      </c>
      <c r="H41">
        <v>5</v>
      </c>
      <c r="I41" s="7">
        <f>SUM(41/7)</f>
        <v>5.8571428571428568</v>
      </c>
    </row>
  </sheetData>
  <phoneticPr fontId="2" type="noConversion"/>
  <printOptions gridLines="1"/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Town of Cape Elizabeth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Cape Elizabeth Tech Dept</dc:creator>
  <cp:lastModifiedBy>Cape Elizabeth Tech Dept</cp:lastModifiedBy>
  <cp:lastPrinted>2014-02-06T19:41:24Z</cp:lastPrinted>
  <dcterms:created xsi:type="dcterms:W3CDTF">2014-01-23T13:48:21Z</dcterms:created>
  <dcterms:modified xsi:type="dcterms:W3CDTF">2014-02-06T19:44:45Z</dcterms:modified>
</cp:coreProperties>
</file>